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<sst xmlns="http://schemas.openxmlformats.org/spreadsheetml/2006/main" count="120" uniqueCount="66">
  <si>
    <t>ХВС</t>
  </si>
  <si>
    <t>Канализация ХВ и ГВ</t>
  </si>
  <si>
    <t>1 полугодие 2015 год</t>
  </si>
  <si>
    <t>2 полугодие 2015 год</t>
  </si>
  <si>
    <t>Действующие тарифы на тепловую энергию в 2015 году. (тарифы для населения указаны с учетом НДС)</t>
  </si>
  <si>
    <t>Отопление и ГВС, 1 Гкал</t>
  </si>
  <si>
    <t>283-нп от 17.12.2014</t>
  </si>
  <si>
    <t>№ и дата приказа ГУ РЭК</t>
  </si>
  <si>
    <t>381-нп от 19.12.2014</t>
  </si>
  <si>
    <t>ООО "Тверская генерация"</t>
  </si>
  <si>
    <t>Ресурсоснабжающая организация</t>
  </si>
  <si>
    <t>ООО "Тверьводоканал"</t>
  </si>
  <si>
    <t>523-нп от 17.12.2014</t>
  </si>
  <si>
    <t>Природный газ, руб. за 1000 м3</t>
  </si>
  <si>
    <t>ООО «Газпром межрегионгаз Тверь»</t>
  </si>
  <si>
    <t xml:space="preserve">ОП «ТверьАтомЭнергоСбыт»
ОАО «АтомЭнергоСбыт», Электроэнергия, руб. /кВтч
</t>
  </si>
  <si>
    <r>
      <t xml:space="preserve">ОП «ТверьАтомЭнергоСбыт»
ОАО «АтомЭнергоСбыт», </t>
    </r>
    <r>
      <rPr>
        <sz val="12"/>
        <color indexed="8"/>
        <rFont val="Times New Roman"/>
        <family val="1"/>
      </rPr>
      <t>Электроэнергия, руб. /кВтч</t>
    </r>
    <r>
      <rPr>
        <b/>
        <sz val="12"/>
        <color indexed="8"/>
        <rFont val="Times New Roman"/>
        <family val="1"/>
      </rPr>
      <t xml:space="preserve">
</t>
    </r>
  </si>
  <si>
    <t>Одноставочный тариф</t>
  </si>
  <si>
    <t>Дневная зона (с 7:00 до 23:00)</t>
  </si>
  <si>
    <t>Ночная зона (с 23:00 до 7:00)</t>
  </si>
  <si>
    <t>Для населения проживающего в городских населенных пунктах в домах, оборудованных в установленном порядке стационарными электрическими плитами (или) электроотопительными установками.</t>
  </si>
  <si>
    <t>№ 84-нп от 19.06.2015</t>
  </si>
  <si>
    <t>Вид услуги</t>
  </si>
  <si>
    <t>Стоимость теплоносителя 1 м3, руб.</t>
  </si>
  <si>
    <t>839-нп от 20.12.2013</t>
  </si>
  <si>
    <t>127-нп от 20.06.2013</t>
  </si>
  <si>
    <t xml:space="preserve">№442-нп от 29.12.2014г.,   №39-нп ОТ 27.03.2015г. </t>
  </si>
  <si>
    <t xml:space="preserve">№442-нп от 29.12.2014г.,  №39-нп ОТ 27.03.2015г. </t>
  </si>
  <si>
    <t>с 01.12.2015</t>
  </si>
  <si>
    <t>Отопление с 1 кв. м</t>
  </si>
  <si>
    <t>322-нп от 30.11.2015</t>
  </si>
  <si>
    <t>Тарифы для населения по нормативу</t>
  </si>
  <si>
    <t>Норматив</t>
  </si>
  <si>
    <t>ГВС</t>
  </si>
  <si>
    <t>закрытая схема</t>
  </si>
  <si>
    <t xml:space="preserve">ГВС ванна 1650-1700 </t>
  </si>
  <si>
    <t>ГВС ванна 1500-1550</t>
  </si>
  <si>
    <t xml:space="preserve">ГВС ванна сидячая 1200 </t>
  </si>
  <si>
    <t>Закрытая (при наличии компонента на холодную воду)</t>
  </si>
  <si>
    <t>Открытая</t>
  </si>
  <si>
    <t>Тариф</t>
  </si>
  <si>
    <t>закрытая</t>
  </si>
  <si>
    <t>Гкал на подогрев</t>
  </si>
  <si>
    <t>Тариф на компонент ХВС</t>
  </si>
  <si>
    <t>ХВС в ГВС</t>
  </si>
  <si>
    <t xml:space="preserve">на 1 чел. </t>
  </si>
  <si>
    <t>ИТОГО:</t>
  </si>
  <si>
    <t>Схема водоразбора</t>
  </si>
  <si>
    <t>Подпиток</t>
  </si>
  <si>
    <t>на 1 чел</t>
  </si>
  <si>
    <t>ХВС в ГВС на 1 чел</t>
  </si>
  <si>
    <t>Газ</t>
  </si>
  <si>
    <t>1 полугодие 2015</t>
  </si>
  <si>
    <t>2 полугодие</t>
  </si>
  <si>
    <t>С 01.12.2015</t>
  </si>
  <si>
    <t>Стоимость 1 Гкал</t>
  </si>
  <si>
    <t>норматив</t>
  </si>
  <si>
    <t>Вид благоустройства</t>
  </si>
  <si>
    <t xml:space="preserve">ХВС ванна 1650-1700 </t>
  </si>
  <si>
    <t>ХВС ванна 1500-1550</t>
  </si>
  <si>
    <t xml:space="preserve">ХВС ванна сидячая 1200 </t>
  </si>
  <si>
    <t>куб. м при наличии газ. плиты и ГВС)</t>
  </si>
  <si>
    <t>куб. м при наличии газ. плиты и отсутствии ГВС и водонагревателя)</t>
  </si>
  <si>
    <t>Отопление, руб. с 1 кв. м</t>
  </si>
  <si>
    <t>Водоотведение ХВС, ГВС</t>
  </si>
  <si>
    <t>Стоимость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</si>
</sst>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000"/>
    <numFmt numFmtId="165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164" fontId="42" fillId="33" borderId="13" xfId="0" applyNumberFormat="1" applyFont="1" applyFill="1" applyBorder="1" applyAlignment="1">
      <alignment horizontal="center" vertical="top" wrapText="1"/>
    </xf>
    <xf numFmtId="164" fontId="42" fillId="33" borderId="10" xfId="0" applyNumberFormat="1" applyFont="1" applyFill="1" applyBorder="1" applyAlignment="1">
      <alignment horizontal="center" vertical="top" wrapText="1"/>
    </xf>
    <xf numFmtId="2" fontId="43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/>
    </xf>
    <xf numFmtId="165" fontId="43" fillId="34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12" borderId="10" xfId="0" applyFill="1" applyBorder="1" applyAlignment="1">
      <alignment/>
    </xf>
    <xf numFmtId="2" fontId="0" fillId="12" borderId="10" xfId="0" applyNumberFormat="1" applyFill="1" applyBorder="1" applyAlignment="1">
      <alignment/>
    </xf>
    <xf numFmtId="2" fontId="30" fillId="12" borderId="10" xfId="0" applyNumberFormat="1" applyFont="1" applyFill="1" applyBorder="1" applyAlignment="1">
      <alignment/>
    </xf>
    <xf numFmtId="0" fontId="0" fillId="12" borderId="0" xfId="0" applyFill="1" applyAlignment="1">
      <alignment/>
    </xf>
    <xf numFmtId="2" fontId="30" fillId="36" borderId="10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164" fontId="42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4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164" fontId="42" fillId="33" borderId="10" xfId="0" applyNumberFormat="1" applyFont="1" applyFill="1" applyBorder="1" applyAlignment="1">
      <alignment horizontal="center" vertical="top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zoomScalePageLayoutView="0" workbookViewId="0" topLeftCell="A1">
      <selection activeCell="B1" sqref="B1:G1"/>
    </sheetView>
  </sheetViews>
  <sheetFormatPr defaultColWidth="9.140625" defaultRowHeight="15"/>
  <cols>
    <col min="1" max="1" width="33.00390625" style="0" customWidth="1"/>
    <col min="2" max="2" width="30.28125" style="0" customWidth="1"/>
    <col min="3" max="3" width="13.00390625" style="0" customWidth="1"/>
    <col min="4" max="4" width="22.00390625" style="0" customWidth="1"/>
    <col min="5" max="5" width="12.7109375" style="0" customWidth="1"/>
    <col min="6" max="6" width="27.421875" style="0" customWidth="1"/>
    <col min="7" max="7" width="11.8515625" style="0" customWidth="1"/>
    <col min="8" max="8" width="23.140625" style="0" customWidth="1"/>
  </cols>
  <sheetData>
    <row r="1" spans="1:8" ht="15.75">
      <c r="A1" s="49"/>
      <c r="B1" s="56" t="s">
        <v>4</v>
      </c>
      <c r="C1" s="56"/>
      <c r="D1" s="56"/>
      <c r="E1" s="56"/>
      <c r="F1" s="56"/>
      <c r="G1" s="56"/>
      <c r="H1" s="49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.75">
      <c r="A3" s="58" t="s">
        <v>10</v>
      </c>
      <c r="B3" s="63" t="s">
        <v>22</v>
      </c>
      <c r="C3" s="62" t="s">
        <v>2</v>
      </c>
      <c r="D3" s="62"/>
      <c r="E3" s="62" t="s">
        <v>3</v>
      </c>
      <c r="F3" s="62"/>
      <c r="G3" s="62" t="s">
        <v>28</v>
      </c>
      <c r="H3" s="62"/>
    </row>
    <row r="4" spans="1:8" ht="31.5" customHeight="1">
      <c r="A4" s="58"/>
      <c r="B4" s="64"/>
      <c r="C4" s="2" t="s">
        <v>65</v>
      </c>
      <c r="D4" s="51" t="s">
        <v>7</v>
      </c>
      <c r="E4" s="2" t="s">
        <v>65</v>
      </c>
      <c r="F4" s="50" t="s">
        <v>7</v>
      </c>
      <c r="G4" s="2" t="s">
        <v>65</v>
      </c>
      <c r="H4" s="51" t="s">
        <v>7</v>
      </c>
    </row>
    <row r="5" spans="1:8" ht="15.75">
      <c r="A5" s="68" t="s">
        <v>9</v>
      </c>
      <c r="B5" s="7" t="s">
        <v>5</v>
      </c>
      <c r="C5" s="8">
        <v>1272.4</v>
      </c>
      <c r="D5" s="9" t="s">
        <v>8</v>
      </c>
      <c r="E5" s="10">
        <v>1444.17</v>
      </c>
      <c r="F5" s="9" t="s">
        <v>8</v>
      </c>
      <c r="G5" s="9">
        <v>1615.86</v>
      </c>
      <c r="H5" s="9" t="s">
        <v>30</v>
      </c>
    </row>
    <row r="6" spans="1:8" ht="15.75">
      <c r="A6" s="69"/>
      <c r="B6" s="7" t="s">
        <v>29</v>
      </c>
      <c r="C6" s="8"/>
      <c r="D6" s="9"/>
      <c r="E6" s="10"/>
      <c r="F6" s="9"/>
      <c r="G6" s="24"/>
      <c r="H6" s="6"/>
    </row>
    <row r="7" spans="1:8" ht="15.75">
      <c r="A7" s="69"/>
      <c r="B7" s="7"/>
      <c r="C7" s="8"/>
      <c r="D7" s="9"/>
      <c r="E7" s="10"/>
      <c r="F7" s="9"/>
      <c r="G7" s="24"/>
      <c r="H7" s="6"/>
    </row>
    <row r="8" spans="1:8" ht="15.75">
      <c r="A8" s="69"/>
      <c r="B8" s="7"/>
      <c r="C8" s="8"/>
      <c r="D8" s="9"/>
      <c r="E8" s="10"/>
      <c r="F8" s="9"/>
      <c r="G8" s="24"/>
      <c r="H8" s="6"/>
    </row>
    <row r="9" spans="1:8" ht="31.5">
      <c r="A9" s="70"/>
      <c r="B9" s="17" t="s">
        <v>23</v>
      </c>
      <c r="C9" s="8">
        <v>15.92</v>
      </c>
      <c r="D9" s="9" t="s">
        <v>8</v>
      </c>
      <c r="E9" s="11">
        <v>19.3</v>
      </c>
      <c r="F9" s="9" t="s">
        <v>8</v>
      </c>
      <c r="G9" s="11">
        <v>19.3</v>
      </c>
      <c r="H9" s="9" t="s">
        <v>8</v>
      </c>
    </row>
    <row r="10" spans="1:8" ht="15.75">
      <c r="A10" s="71" t="s">
        <v>11</v>
      </c>
      <c r="B10" s="7" t="s">
        <v>0</v>
      </c>
      <c r="C10" s="8">
        <v>19.33</v>
      </c>
      <c r="D10" s="9" t="s">
        <v>12</v>
      </c>
      <c r="E10" s="10">
        <v>22.11</v>
      </c>
      <c r="F10" s="9" t="s">
        <v>6</v>
      </c>
      <c r="G10" s="24"/>
      <c r="H10" s="6"/>
    </row>
    <row r="11" spans="1:8" ht="15.75">
      <c r="A11" s="72"/>
      <c r="B11" s="7" t="s">
        <v>1</v>
      </c>
      <c r="C11" s="8">
        <v>19.75</v>
      </c>
      <c r="D11" s="9" t="s">
        <v>12</v>
      </c>
      <c r="E11" s="10">
        <v>22.61</v>
      </c>
      <c r="F11" s="9" t="s">
        <v>6</v>
      </c>
      <c r="G11" s="24"/>
      <c r="H11" s="6"/>
    </row>
    <row r="12" spans="1:8" ht="15.75">
      <c r="A12" s="1"/>
      <c r="B12" s="7"/>
      <c r="C12" s="8"/>
      <c r="D12" s="9"/>
      <c r="E12" s="10">
        <v>18.77</v>
      </c>
      <c r="F12" s="3"/>
      <c r="G12" s="24"/>
      <c r="H12" s="6"/>
    </row>
    <row r="13" spans="1:8" ht="51" customHeight="1">
      <c r="A13" s="59" t="s">
        <v>16</v>
      </c>
      <c r="B13" s="23" t="s">
        <v>17</v>
      </c>
      <c r="C13" s="10">
        <v>3.62</v>
      </c>
      <c r="D13" s="9" t="s">
        <v>24</v>
      </c>
      <c r="E13" s="10">
        <v>3.88</v>
      </c>
      <c r="F13" s="52" t="s">
        <v>27</v>
      </c>
      <c r="G13" s="24"/>
      <c r="H13" s="6"/>
    </row>
    <row r="14" spans="1:8" ht="15.75">
      <c r="A14" s="60"/>
      <c r="B14" s="7" t="s">
        <v>18</v>
      </c>
      <c r="C14" s="20">
        <v>3.64</v>
      </c>
      <c r="D14" s="6"/>
      <c r="E14" s="20">
        <v>4.01</v>
      </c>
      <c r="F14" s="6"/>
      <c r="G14" s="25"/>
      <c r="H14" s="6"/>
    </row>
    <row r="15" spans="1:8" ht="15.75">
      <c r="A15" s="61"/>
      <c r="B15" s="13" t="s">
        <v>19</v>
      </c>
      <c r="C15" s="10">
        <v>2.55</v>
      </c>
      <c r="D15" s="6"/>
      <c r="E15" s="10">
        <v>2.72</v>
      </c>
      <c r="F15" s="6"/>
      <c r="G15" s="25"/>
      <c r="H15" s="6"/>
    </row>
    <row r="16" spans="1:8" s="18" customFormat="1" ht="33.75" customHeight="1">
      <c r="A16" s="65" t="s">
        <v>20</v>
      </c>
      <c r="B16" s="66"/>
      <c r="C16" s="66"/>
      <c r="D16" s="66"/>
      <c r="E16" s="66"/>
      <c r="F16" s="66"/>
      <c r="G16" s="66"/>
      <c r="H16" s="67"/>
    </row>
    <row r="17" spans="1:8" ht="47.25" customHeight="1">
      <c r="A17" s="59" t="s">
        <v>15</v>
      </c>
      <c r="B17" s="19" t="s">
        <v>17</v>
      </c>
      <c r="C17" s="10">
        <v>2.53</v>
      </c>
      <c r="D17" s="9" t="s">
        <v>24</v>
      </c>
      <c r="E17" s="10">
        <v>2.72</v>
      </c>
      <c r="F17" s="22" t="s">
        <v>26</v>
      </c>
      <c r="G17" s="25"/>
      <c r="H17" s="6"/>
    </row>
    <row r="18" spans="1:8" ht="15.75">
      <c r="A18" s="60"/>
      <c r="B18" s="7" t="s">
        <v>18</v>
      </c>
      <c r="C18" s="10">
        <v>2.55</v>
      </c>
      <c r="D18" s="6"/>
      <c r="E18" s="10">
        <v>2.81</v>
      </c>
      <c r="F18" s="6"/>
      <c r="G18" s="25"/>
      <c r="H18" s="6"/>
    </row>
    <row r="19" spans="1:8" ht="15.75">
      <c r="A19" s="61"/>
      <c r="B19" s="13" t="s">
        <v>19</v>
      </c>
      <c r="C19" s="10">
        <v>1.79</v>
      </c>
      <c r="D19" s="6"/>
      <c r="E19" s="10">
        <v>1.9</v>
      </c>
      <c r="F19" s="6"/>
      <c r="G19" s="25"/>
      <c r="H19" s="6"/>
    </row>
    <row r="20" spans="1:8" ht="32.25" customHeight="1">
      <c r="A20" s="53" t="s">
        <v>14</v>
      </c>
      <c r="B20" s="17" t="s">
        <v>13</v>
      </c>
      <c r="C20" s="9">
        <v>6679</v>
      </c>
      <c r="D20" s="13" t="s">
        <v>25</v>
      </c>
      <c r="E20" s="10">
        <v>7180</v>
      </c>
      <c r="F20" s="22" t="s">
        <v>21</v>
      </c>
      <c r="G20" s="25"/>
      <c r="H20" s="6"/>
    </row>
    <row r="21" spans="1:8" ht="15.75">
      <c r="A21" s="15"/>
      <c r="B21" s="57"/>
      <c r="C21" s="57"/>
      <c r="D21" s="57"/>
      <c r="E21" s="57"/>
      <c r="F21" s="6"/>
      <c r="G21" s="25"/>
      <c r="H21" s="6"/>
    </row>
    <row r="22" spans="2:5" ht="15.75">
      <c r="B22" s="14"/>
      <c r="C22" s="4"/>
      <c r="D22" s="4"/>
      <c r="E22" s="4"/>
    </row>
  </sheetData>
  <sheetProtection/>
  <mergeCells count="12">
    <mergeCell ref="B1:G1"/>
    <mergeCell ref="B21:E21"/>
    <mergeCell ref="A3:A4"/>
    <mergeCell ref="A17:A19"/>
    <mergeCell ref="C3:D3"/>
    <mergeCell ref="G3:H3"/>
    <mergeCell ref="B3:B4"/>
    <mergeCell ref="A16:H16"/>
    <mergeCell ref="A5:A9"/>
    <mergeCell ref="A10:A11"/>
    <mergeCell ref="A13:A15"/>
    <mergeCell ref="E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22.7109375" style="0" bestFit="1" customWidth="1"/>
    <col min="2" max="2" width="22.7109375" style="0" customWidth="1"/>
    <col min="3" max="3" width="13.7109375" style="0" customWidth="1"/>
    <col min="4" max="4" width="10.28125" style="0" customWidth="1"/>
    <col min="5" max="5" width="11.7109375" style="0" customWidth="1"/>
    <col min="6" max="6" width="9.57421875" style="0" customWidth="1"/>
    <col min="8" max="8" width="10.421875" style="0" customWidth="1"/>
  </cols>
  <sheetData>
    <row r="2" spans="1:8" ht="15">
      <c r="A2" s="75" t="s">
        <v>31</v>
      </c>
      <c r="B2" s="75"/>
      <c r="C2" s="75"/>
      <c r="D2" s="75"/>
      <c r="E2" s="75"/>
      <c r="F2" s="75"/>
      <c r="G2" s="75"/>
      <c r="H2" s="75"/>
    </row>
    <row r="3" spans="1:8" ht="15">
      <c r="A3" s="5"/>
      <c r="B3" s="5"/>
      <c r="C3" s="5"/>
      <c r="D3" s="5"/>
      <c r="E3" s="5"/>
      <c r="F3" s="5"/>
      <c r="G3" s="5"/>
      <c r="H3" s="5"/>
    </row>
    <row r="4" spans="1:9" ht="39" customHeight="1">
      <c r="A4" s="45" t="s">
        <v>22</v>
      </c>
      <c r="B4" s="45" t="s">
        <v>57</v>
      </c>
      <c r="C4" s="74" t="s">
        <v>56</v>
      </c>
      <c r="D4" s="74" t="s">
        <v>2</v>
      </c>
      <c r="E4" s="74"/>
      <c r="F4" s="74" t="s">
        <v>3</v>
      </c>
      <c r="G4" s="74"/>
      <c r="H4" s="74" t="s">
        <v>28</v>
      </c>
      <c r="I4" s="74"/>
    </row>
    <row r="5" spans="1:9" ht="25.5">
      <c r="A5" s="28"/>
      <c r="B5" s="21"/>
      <c r="C5" s="74"/>
      <c r="D5" s="45" t="s">
        <v>55</v>
      </c>
      <c r="E5" s="45" t="s">
        <v>40</v>
      </c>
      <c r="F5" s="45" t="s">
        <v>55</v>
      </c>
      <c r="G5" s="45" t="s">
        <v>40</v>
      </c>
      <c r="H5" s="45" t="s">
        <v>55</v>
      </c>
      <c r="I5" s="45" t="s">
        <v>40</v>
      </c>
    </row>
    <row r="6" spans="1:9" ht="15">
      <c r="A6" s="28" t="s">
        <v>63</v>
      </c>
      <c r="B6" s="6"/>
      <c r="C6" s="31">
        <v>0.0257</v>
      </c>
      <c r="D6" s="29">
        <v>1272.4</v>
      </c>
      <c r="E6" s="29">
        <f>C6*D6</f>
        <v>32.700680000000006</v>
      </c>
      <c r="F6" s="29">
        <v>1272.4</v>
      </c>
      <c r="G6" s="29">
        <v>32.7</v>
      </c>
      <c r="H6" s="29">
        <v>1615.86</v>
      </c>
      <c r="I6" s="29">
        <f>C6*H6</f>
        <v>41.527602</v>
      </c>
    </row>
    <row r="7" spans="1:9" ht="15">
      <c r="A7" s="46" t="s">
        <v>33</v>
      </c>
      <c r="B7" s="47"/>
      <c r="C7" s="6"/>
      <c r="D7" s="6"/>
      <c r="E7" s="26"/>
      <c r="F7" s="6"/>
      <c r="G7" s="6"/>
      <c r="H7" s="6"/>
      <c r="I7" s="26"/>
    </row>
    <row r="8" spans="1:9" ht="15">
      <c r="A8" s="73" t="s">
        <v>34</v>
      </c>
      <c r="B8" s="48" t="s">
        <v>35</v>
      </c>
      <c r="C8" s="29">
        <v>2.86</v>
      </c>
      <c r="D8" s="29">
        <v>1272.4</v>
      </c>
      <c r="E8" s="29">
        <v>185.592264</v>
      </c>
      <c r="F8" s="29">
        <v>1272.4</v>
      </c>
      <c r="G8" s="29">
        <v>211.0842162</v>
      </c>
      <c r="H8" s="29">
        <v>1615.86</v>
      </c>
      <c r="I8" s="29">
        <v>235.69</v>
      </c>
    </row>
    <row r="9" spans="1:9" ht="15">
      <c r="A9" s="73"/>
      <c r="B9" s="48" t="s">
        <v>36</v>
      </c>
      <c r="C9" s="29">
        <v>2.8</v>
      </c>
      <c r="D9" s="29">
        <v>1272.4</v>
      </c>
      <c r="E9" s="29">
        <v>181.69871999999998</v>
      </c>
      <c r="F9" s="29">
        <v>1272.4</v>
      </c>
      <c r="G9" s="29">
        <v>206.65587599999998</v>
      </c>
      <c r="H9" s="29">
        <v>1615.86</v>
      </c>
      <c r="I9" s="29">
        <v>230.74</v>
      </c>
    </row>
    <row r="10" spans="1:9" ht="15">
      <c r="A10" s="73"/>
      <c r="B10" s="48" t="s">
        <v>37</v>
      </c>
      <c r="C10" s="29">
        <v>2.75</v>
      </c>
      <c r="D10" s="29">
        <v>1272.4</v>
      </c>
      <c r="E10" s="29">
        <v>178.45409999999998</v>
      </c>
      <c r="F10" s="29">
        <v>1272.4</v>
      </c>
      <c r="G10" s="29">
        <v>202.96559249999999</v>
      </c>
      <c r="H10" s="29">
        <v>1615.86</v>
      </c>
      <c r="I10" s="29">
        <v>226.62</v>
      </c>
    </row>
    <row r="11" spans="1:9" ht="15" customHeight="1">
      <c r="A11" s="73" t="s">
        <v>38</v>
      </c>
      <c r="B11" s="48" t="s">
        <v>35</v>
      </c>
      <c r="C11" s="29">
        <v>2.86</v>
      </c>
      <c r="D11" s="29">
        <v>1272.4</v>
      </c>
      <c r="E11" s="29">
        <v>240.87606399999999</v>
      </c>
      <c r="F11" s="29">
        <v>1272.4</v>
      </c>
      <c r="G11" s="29">
        <v>211.0842162</v>
      </c>
      <c r="H11" s="29">
        <v>1615.86</v>
      </c>
      <c r="I11" s="29">
        <v>298.92</v>
      </c>
    </row>
    <row r="12" spans="1:9" ht="15">
      <c r="A12" s="73"/>
      <c r="B12" s="48" t="s">
        <v>36</v>
      </c>
      <c r="C12" s="29">
        <v>2.8</v>
      </c>
      <c r="D12" s="29">
        <v>1272.4</v>
      </c>
      <c r="E12" s="29">
        <v>235.82271999999998</v>
      </c>
      <c r="F12" s="29">
        <v>1272.4</v>
      </c>
      <c r="G12" s="29">
        <v>206.65587599999998</v>
      </c>
      <c r="H12" s="29">
        <v>1615.86</v>
      </c>
      <c r="I12" s="29">
        <v>292.65</v>
      </c>
    </row>
    <row r="13" spans="1:9" ht="15">
      <c r="A13" s="73"/>
      <c r="B13" s="48" t="s">
        <v>37</v>
      </c>
      <c r="C13" s="29">
        <v>2.75</v>
      </c>
      <c r="D13" s="29">
        <v>1272.4</v>
      </c>
      <c r="E13" s="29">
        <v>231.61159999999998</v>
      </c>
      <c r="F13" s="29">
        <v>1272.4</v>
      </c>
      <c r="G13" s="29">
        <v>202.96559249999999</v>
      </c>
      <c r="H13" s="29">
        <v>1615.86</v>
      </c>
      <c r="I13" s="29">
        <v>287.42</v>
      </c>
    </row>
    <row r="14" spans="1:9" ht="15">
      <c r="A14" s="74" t="s">
        <v>39</v>
      </c>
      <c r="B14" s="48" t="s">
        <v>35</v>
      </c>
      <c r="C14" s="29">
        <v>2.86</v>
      </c>
      <c r="D14" s="29">
        <v>1272.4</v>
      </c>
      <c r="E14" s="29">
        <v>231.123464</v>
      </c>
      <c r="F14" s="29">
        <v>1272.4</v>
      </c>
      <c r="G14" s="29">
        <v>266.2822162</v>
      </c>
      <c r="H14" s="29">
        <v>1615.86</v>
      </c>
      <c r="I14" s="29">
        <v>290.888</v>
      </c>
    </row>
    <row r="15" spans="1:9" ht="15">
      <c r="A15" s="74"/>
      <c r="B15" s="48" t="s">
        <v>36</v>
      </c>
      <c r="C15" s="29">
        <v>2.8</v>
      </c>
      <c r="D15" s="29">
        <v>1272.4</v>
      </c>
      <c r="E15" s="29">
        <v>226.27471999999997</v>
      </c>
      <c r="F15" s="29">
        <v>1272.4</v>
      </c>
      <c r="G15" s="29">
        <v>260.695876</v>
      </c>
      <c r="H15" s="29">
        <v>1615.86</v>
      </c>
      <c r="I15" s="29">
        <v>284.78000000000003</v>
      </c>
    </row>
    <row r="16" spans="1:9" ht="15">
      <c r="A16" s="74"/>
      <c r="B16" s="48" t="s">
        <v>37</v>
      </c>
      <c r="C16" s="29">
        <v>2.75</v>
      </c>
      <c r="D16" s="29">
        <v>1272.4</v>
      </c>
      <c r="E16" s="29">
        <v>222.23409999999998</v>
      </c>
      <c r="F16" s="29">
        <v>1272.4</v>
      </c>
      <c r="G16" s="29">
        <v>256.0405925</v>
      </c>
      <c r="H16" s="29">
        <v>1615.86</v>
      </c>
      <c r="I16" s="29">
        <v>279.695</v>
      </c>
    </row>
    <row r="17" spans="1:9" ht="25.5">
      <c r="A17" s="54" t="s">
        <v>51</v>
      </c>
      <c r="B17" s="48" t="s">
        <v>61</v>
      </c>
      <c r="C17" s="55">
        <v>11</v>
      </c>
      <c r="D17" s="55">
        <v>6679</v>
      </c>
      <c r="E17" s="55">
        <v>73.47</v>
      </c>
      <c r="F17" s="55">
        <v>7180</v>
      </c>
      <c r="G17" s="55">
        <v>78.98</v>
      </c>
      <c r="H17" s="6"/>
      <c r="I17" s="30"/>
    </row>
    <row r="18" spans="1:9" ht="38.25">
      <c r="A18" s="6"/>
      <c r="B18" s="48" t="s">
        <v>62</v>
      </c>
      <c r="C18" s="55">
        <v>16.9</v>
      </c>
      <c r="D18" s="55">
        <v>6679</v>
      </c>
      <c r="E18" s="55">
        <v>112.88</v>
      </c>
      <c r="F18" s="55">
        <v>7180</v>
      </c>
      <c r="G18" s="55">
        <v>121.34</v>
      </c>
      <c r="H18" s="6"/>
      <c r="I18" s="30"/>
    </row>
    <row r="19" spans="1:9" ht="15">
      <c r="A19" s="54" t="s">
        <v>0</v>
      </c>
      <c r="B19" s="48" t="s">
        <v>58</v>
      </c>
      <c r="C19" s="29">
        <v>4.04</v>
      </c>
      <c r="D19" s="29">
        <v>19.33</v>
      </c>
      <c r="E19" s="29">
        <f>D19*C19</f>
        <v>78.0932</v>
      </c>
      <c r="F19" s="29">
        <v>22.11</v>
      </c>
      <c r="G19" s="29">
        <f>F19*C19</f>
        <v>89.3244</v>
      </c>
      <c r="H19" s="6"/>
      <c r="I19" s="26"/>
    </row>
    <row r="20" spans="1:9" ht="15">
      <c r="A20" s="6"/>
      <c r="B20" s="48" t="s">
        <v>59</v>
      </c>
      <c r="C20" s="29">
        <v>3.99</v>
      </c>
      <c r="D20" s="29">
        <v>19.33</v>
      </c>
      <c r="E20" s="29">
        <f>D20*C20</f>
        <v>77.1267</v>
      </c>
      <c r="F20" s="29">
        <v>22.11</v>
      </c>
      <c r="G20" s="29">
        <f>F20*C20</f>
        <v>88.2189</v>
      </c>
      <c r="H20" s="6"/>
      <c r="I20" s="26"/>
    </row>
    <row r="21" spans="1:9" ht="15">
      <c r="A21" s="6"/>
      <c r="B21" s="48" t="s">
        <v>60</v>
      </c>
      <c r="C21" s="29">
        <v>3.94</v>
      </c>
      <c r="D21" s="29">
        <v>19.33</v>
      </c>
      <c r="E21" s="29">
        <f>D21*C21</f>
        <v>76.16019999999999</v>
      </c>
      <c r="F21" s="29">
        <v>22.11</v>
      </c>
      <c r="G21" s="29">
        <f>F21*C21</f>
        <v>87.1134</v>
      </c>
      <c r="H21" s="6"/>
      <c r="I21" s="26"/>
    </row>
    <row r="22" spans="1:9" ht="15">
      <c r="A22" s="54" t="s">
        <v>64</v>
      </c>
      <c r="B22" s="6"/>
      <c r="C22" s="6"/>
      <c r="D22" s="29">
        <v>19.75</v>
      </c>
      <c r="E22" s="26"/>
      <c r="F22" s="29">
        <v>22.61</v>
      </c>
      <c r="G22" s="29"/>
      <c r="H22" s="6"/>
      <c r="I22" s="26"/>
    </row>
  </sheetData>
  <sheetProtection/>
  <mergeCells count="8">
    <mergeCell ref="A8:A10"/>
    <mergeCell ref="A11:A13"/>
    <mergeCell ref="A14:A16"/>
    <mergeCell ref="A2:H2"/>
    <mergeCell ref="D4:E4"/>
    <mergeCell ref="F4:G4"/>
    <mergeCell ref="H4:I4"/>
    <mergeCell ref="C4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A11" sqref="AA11"/>
    </sheetView>
  </sheetViews>
  <sheetFormatPr defaultColWidth="9.140625" defaultRowHeight="15"/>
  <cols>
    <col min="1" max="2" width="21.7109375" style="0" customWidth="1"/>
    <col min="3" max="3" width="6.421875" style="0" customWidth="1"/>
    <col min="4" max="4" width="10.00390625" style="0" customWidth="1"/>
    <col min="5" max="5" width="10.421875" style="0" customWidth="1"/>
    <col min="6" max="6" width="8.140625" style="0" customWidth="1"/>
    <col min="7" max="7" width="9.57421875" style="0" customWidth="1"/>
    <col min="9" max="9" width="7.140625" style="0" customWidth="1"/>
    <col min="10" max="10" width="7.8515625" style="0" customWidth="1"/>
    <col min="13" max="13" width="7.57421875" style="0" customWidth="1"/>
    <col min="16" max="16" width="7.140625" style="0" customWidth="1"/>
    <col min="17" max="17" width="7.57421875" style="0" customWidth="1"/>
    <col min="18" max="18" width="7.8515625" style="0" customWidth="1"/>
    <col min="19" max="19" width="8.140625" style="0" customWidth="1"/>
    <col min="24" max="24" width="8.57421875" style="0" customWidth="1"/>
    <col min="25" max="25" width="7.28125" style="0" customWidth="1"/>
    <col min="26" max="26" width="7.57421875" style="0" customWidth="1"/>
    <col min="27" max="27" width="8.140625" style="0" customWidth="1"/>
  </cols>
  <sheetData>
    <row r="1" spans="3:27" ht="15">
      <c r="C1" s="76" t="s">
        <v>52</v>
      </c>
      <c r="D1" s="76"/>
      <c r="E1" s="76"/>
      <c r="F1" s="76"/>
      <c r="G1" s="76"/>
      <c r="H1" s="76"/>
      <c r="I1" s="76"/>
      <c r="J1" s="76"/>
      <c r="K1" s="76"/>
      <c r="L1" s="76" t="s">
        <v>53</v>
      </c>
      <c r="M1" s="76"/>
      <c r="N1" s="76"/>
      <c r="O1" s="76"/>
      <c r="P1" s="76"/>
      <c r="Q1" s="76"/>
      <c r="R1" s="76"/>
      <c r="S1" s="76"/>
      <c r="T1" s="76" t="s">
        <v>54</v>
      </c>
      <c r="U1" s="76"/>
      <c r="V1" s="76"/>
      <c r="W1" s="76"/>
      <c r="X1" s="76"/>
      <c r="Y1" s="76"/>
      <c r="Z1" s="76"/>
      <c r="AA1" s="76"/>
    </row>
    <row r="2" spans="1:27" ht="46.5" customHeight="1" thickBot="1">
      <c r="A2" s="6" t="s">
        <v>47</v>
      </c>
      <c r="B2" s="6"/>
      <c r="C2" s="6" t="s">
        <v>32</v>
      </c>
      <c r="D2" s="33" t="s">
        <v>42</v>
      </c>
      <c r="E2" s="6" t="s">
        <v>40</v>
      </c>
      <c r="F2" s="6" t="s">
        <v>33</v>
      </c>
      <c r="G2" s="16" t="s">
        <v>43</v>
      </c>
      <c r="H2" s="6" t="s">
        <v>50</v>
      </c>
      <c r="I2" s="16" t="s">
        <v>48</v>
      </c>
      <c r="J2" s="6" t="s">
        <v>49</v>
      </c>
      <c r="K2" s="6" t="s">
        <v>46</v>
      </c>
      <c r="L2" s="6"/>
      <c r="M2" s="6" t="s">
        <v>33</v>
      </c>
      <c r="N2" s="16" t="s">
        <v>43</v>
      </c>
      <c r="O2" s="6" t="s">
        <v>44</v>
      </c>
      <c r="P2" s="6" t="s">
        <v>45</v>
      </c>
      <c r="Q2" s="16" t="s">
        <v>48</v>
      </c>
      <c r="R2" s="6" t="s">
        <v>49</v>
      </c>
      <c r="S2" s="6"/>
      <c r="T2" s="6"/>
      <c r="U2" s="6" t="s">
        <v>33</v>
      </c>
      <c r="V2" s="16" t="s">
        <v>43</v>
      </c>
      <c r="W2" s="6" t="s">
        <v>44</v>
      </c>
      <c r="X2" s="6" t="s">
        <v>45</v>
      </c>
      <c r="Y2" s="16" t="s">
        <v>48</v>
      </c>
      <c r="Z2" s="6" t="s">
        <v>49</v>
      </c>
      <c r="AA2" s="6" t="s">
        <v>40</v>
      </c>
    </row>
    <row r="3" spans="1:27" s="43" customFormat="1" ht="15">
      <c r="A3" s="77" t="s">
        <v>41</v>
      </c>
      <c r="B3" s="27" t="s">
        <v>35</v>
      </c>
      <c r="C3" s="40">
        <v>2.86</v>
      </c>
      <c r="D3" s="40">
        <v>0.051</v>
      </c>
      <c r="E3" s="41">
        <v>1272.4</v>
      </c>
      <c r="F3" s="42">
        <f>C3*D3*E3</f>
        <v>185.592264</v>
      </c>
      <c r="G3" s="42"/>
      <c r="H3" s="42"/>
      <c r="I3" s="42"/>
      <c r="J3" s="42"/>
      <c r="K3" s="42">
        <f aca="true" t="shared" si="0" ref="K3:K11">F3+H3+J3</f>
        <v>185.592264</v>
      </c>
      <c r="L3" s="41">
        <v>1447.17</v>
      </c>
      <c r="M3" s="42">
        <f aca="true" t="shared" si="1" ref="M3:M11">C3*D3*L3</f>
        <v>211.0842162</v>
      </c>
      <c r="N3" s="42"/>
      <c r="O3" s="42"/>
      <c r="P3" s="42"/>
      <c r="Q3" s="42"/>
      <c r="R3" s="42"/>
      <c r="S3" s="42">
        <f aca="true" t="shared" si="2" ref="S3:S11">M3+P3+R3</f>
        <v>211.0842162</v>
      </c>
      <c r="T3" s="41">
        <v>1615.86</v>
      </c>
      <c r="U3" s="42">
        <f>C3*D3*T3</f>
        <v>235.68933959999998</v>
      </c>
      <c r="V3" s="41"/>
      <c r="W3" s="40"/>
      <c r="X3" s="40"/>
      <c r="Y3" s="40"/>
      <c r="Z3" s="41"/>
      <c r="AA3" s="42">
        <f>U3+W3+Z3</f>
        <v>235.68933959999998</v>
      </c>
    </row>
    <row r="4" spans="1:27" s="43" customFormat="1" ht="15">
      <c r="A4" s="77"/>
      <c r="B4" s="28" t="s">
        <v>36</v>
      </c>
      <c r="C4" s="40">
        <v>2.8</v>
      </c>
      <c r="D4" s="40">
        <v>0.051</v>
      </c>
      <c r="E4" s="41">
        <v>1272.4</v>
      </c>
      <c r="F4" s="42">
        <f>C4*D4*E4</f>
        <v>181.69871999999998</v>
      </c>
      <c r="G4" s="42"/>
      <c r="H4" s="42"/>
      <c r="I4" s="42"/>
      <c r="J4" s="42"/>
      <c r="K4" s="42">
        <f t="shared" si="0"/>
        <v>181.69871999999998</v>
      </c>
      <c r="L4" s="41">
        <v>1447.17</v>
      </c>
      <c r="M4" s="42">
        <f t="shared" si="1"/>
        <v>206.65587599999998</v>
      </c>
      <c r="N4" s="42"/>
      <c r="O4" s="42"/>
      <c r="P4" s="42"/>
      <c r="Q4" s="42"/>
      <c r="R4" s="42"/>
      <c r="S4" s="42">
        <f t="shared" si="2"/>
        <v>206.65587599999998</v>
      </c>
      <c r="T4" s="41">
        <v>1615.86</v>
      </c>
      <c r="U4" s="42">
        <f>C4*D4*T4</f>
        <v>230.74480799999995</v>
      </c>
      <c r="V4" s="41"/>
      <c r="W4" s="40"/>
      <c r="X4" s="40"/>
      <c r="Y4" s="40"/>
      <c r="Z4" s="41"/>
      <c r="AA4" s="42">
        <f aca="true" t="shared" si="3" ref="AA4:AA11">U4+W4+Z4</f>
        <v>230.74480799999995</v>
      </c>
    </row>
    <row r="5" spans="1:27" s="43" customFormat="1" ht="15.75" thickBot="1">
      <c r="A5" s="77"/>
      <c r="B5" s="28" t="s">
        <v>37</v>
      </c>
      <c r="C5" s="40">
        <v>2.75</v>
      </c>
      <c r="D5" s="40">
        <v>0.051</v>
      </c>
      <c r="E5" s="41">
        <v>1272.4</v>
      </c>
      <c r="F5" s="42">
        <f>C5*D5*E5</f>
        <v>178.45409999999998</v>
      </c>
      <c r="G5" s="42"/>
      <c r="H5" s="42"/>
      <c r="I5" s="42"/>
      <c r="J5" s="42"/>
      <c r="K5" s="42">
        <f t="shared" si="0"/>
        <v>178.45409999999998</v>
      </c>
      <c r="L5" s="41">
        <v>1447.17</v>
      </c>
      <c r="M5" s="42">
        <f t="shared" si="1"/>
        <v>202.96559249999999</v>
      </c>
      <c r="N5" s="42"/>
      <c r="O5" s="42"/>
      <c r="P5" s="42"/>
      <c r="Q5" s="42"/>
      <c r="R5" s="42"/>
      <c r="S5" s="42">
        <f t="shared" si="2"/>
        <v>202.96559249999999</v>
      </c>
      <c r="T5" s="41">
        <v>1615.86</v>
      </c>
      <c r="U5" s="42">
        <f>C5*D5*T5</f>
        <v>226.62436499999995</v>
      </c>
      <c r="V5" s="41"/>
      <c r="W5" s="40"/>
      <c r="X5" s="40"/>
      <c r="Y5" s="40"/>
      <c r="Z5" s="41"/>
      <c r="AA5" s="42">
        <f t="shared" si="3"/>
        <v>226.62436499999995</v>
      </c>
    </row>
    <row r="6" spans="1:27" s="39" customFormat="1" ht="15">
      <c r="A6" s="78" t="s">
        <v>38</v>
      </c>
      <c r="B6" s="27" t="s">
        <v>35</v>
      </c>
      <c r="C6" s="37">
        <v>2.86</v>
      </c>
      <c r="D6" s="37">
        <v>0.051</v>
      </c>
      <c r="E6" s="41">
        <v>1272.4</v>
      </c>
      <c r="F6" s="42">
        <f>C6*D6*E6</f>
        <v>185.592264</v>
      </c>
      <c r="G6" s="38">
        <v>19.33</v>
      </c>
      <c r="H6" s="38">
        <f>C6*G6</f>
        <v>55.28379999999999</v>
      </c>
      <c r="I6" s="38"/>
      <c r="J6" s="38"/>
      <c r="K6" s="42">
        <f t="shared" si="0"/>
        <v>240.87606399999999</v>
      </c>
      <c r="L6" s="38">
        <v>1447.17</v>
      </c>
      <c r="M6" s="42">
        <f t="shared" si="1"/>
        <v>211.0842162</v>
      </c>
      <c r="N6" s="38">
        <v>22.11</v>
      </c>
      <c r="O6" s="38">
        <f>C6*N6</f>
        <v>63.23459999999999</v>
      </c>
      <c r="P6" s="38"/>
      <c r="Q6" s="38"/>
      <c r="R6" s="38"/>
      <c r="S6" s="42">
        <f t="shared" si="2"/>
        <v>211.0842162</v>
      </c>
      <c r="T6" s="38">
        <v>1615.86</v>
      </c>
      <c r="U6" s="38">
        <f>C6*D6*T7</f>
        <v>235.68933959999998</v>
      </c>
      <c r="V6" s="38">
        <v>22.11</v>
      </c>
      <c r="W6" s="38">
        <f>C6*V6</f>
        <v>63.23459999999999</v>
      </c>
      <c r="X6" s="38">
        <f>U6+W6</f>
        <v>298.9239396</v>
      </c>
      <c r="Y6" s="37"/>
      <c r="Z6" s="38"/>
      <c r="AA6" s="44">
        <f t="shared" si="3"/>
        <v>298.9239396</v>
      </c>
    </row>
    <row r="7" spans="1:27" s="39" customFormat="1" ht="15">
      <c r="A7" s="78"/>
      <c r="B7" s="28" t="s">
        <v>36</v>
      </c>
      <c r="C7" s="37">
        <v>2.8</v>
      </c>
      <c r="D7" s="37">
        <v>0.051</v>
      </c>
      <c r="E7" s="41">
        <v>1272.4</v>
      </c>
      <c r="F7" s="42">
        <f>C7*D7*E7</f>
        <v>181.69871999999998</v>
      </c>
      <c r="G7" s="38">
        <v>19.33</v>
      </c>
      <c r="H7" s="38">
        <f>C7*G7</f>
        <v>54.123999999999995</v>
      </c>
      <c r="I7" s="38"/>
      <c r="J7" s="38"/>
      <c r="K7" s="42">
        <f t="shared" si="0"/>
        <v>235.82271999999998</v>
      </c>
      <c r="L7" s="38">
        <v>1447.17</v>
      </c>
      <c r="M7" s="42">
        <f t="shared" si="1"/>
        <v>206.65587599999998</v>
      </c>
      <c r="N7" s="38">
        <v>22.11</v>
      </c>
      <c r="O7" s="38">
        <f>C7*N7</f>
        <v>61.907999999999994</v>
      </c>
      <c r="P7" s="38"/>
      <c r="Q7" s="38"/>
      <c r="R7" s="38"/>
      <c r="S7" s="42">
        <f t="shared" si="2"/>
        <v>206.65587599999998</v>
      </c>
      <c r="T7" s="38">
        <v>1615.86</v>
      </c>
      <c r="U7" s="38">
        <f>C7*D7*T8</f>
        <v>230.74480799999995</v>
      </c>
      <c r="V7" s="38">
        <v>22.11</v>
      </c>
      <c r="W7" s="38">
        <f>C7*V7</f>
        <v>61.907999999999994</v>
      </c>
      <c r="X7" s="38">
        <f>U7+W7</f>
        <v>292.65280799999994</v>
      </c>
      <c r="Y7" s="37"/>
      <c r="Z7" s="38"/>
      <c r="AA7" s="44">
        <f t="shared" si="3"/>
        <v>292.65280799999994</v>
      </c>
    </row>
    <row r="8" spans="1:27" s="39" customFormat="1" ht="15.75" thickBot="1">
      <c r="A8" s="78"/>
      <c r="B8" s="28" t="s">
        <v>37</v>
      </c>
      <c r="C8" s="37">
        <v>2.75</v>
      </c>
      <c r="D8" s="37">
        <v>0.051</v>
      </c>
      <c r="E8" s="41">
        <v>1272.4</v>
      </c>
      <c r="F8" s="42">
        <f>C8*D8*E8</f>
        <v>178.45409999999998</v>
      </c>
      <c r="G8" s="38">
        <v>19.33</v>
      </c>
      <c r="H8" s="38">
        <f>C8*G8</f>
        <v>53.1575</v>
      </c>
      <c r="I8" s="38"/>
      <c r="J8" s="38"/>
      <c r="K8" s="42">
        <f t="shared" si="0"/>
        <v>231.61159999999998</v>
      </c>
      <c r="L8" s="38">
        <v>1447.17</v>
      </c>
      <c r="M8" s="42">
        <f t="shared" si="1"/>
        <v>202.96559249999999</v>
      </c>
      <c r="N8" s="38">
        <v>22.11</v>
      </c>
      <c r="O8" s="38">
        <f>C8*N8</f>
        <v>60.802499999999995</v>
      </c>
      <c r="P8" s="38"/>
      <c r="Q8" s="38"/>
      <c r="R8" s="38"/>
      <c r="S8" s="42">
        <f t="shared" si="2"/>
        <v>202.96559249999999</v>
      </c>
      <c r="T8" s="38">
        <v>1615.86</v>
      </c>
      <c r="U8" s="38">
        <f>C8*D8*T9</f>
        <v>226.62436499999995</v>
      </c>
      <c r="V8" s="38">
        <v>22.11</v>
      </c>
      <c r="W8" s="38">
        <f>C8*V8</f>
        <v>60.802499999999995</v>
      </c>
      <c r="X8" s="38">
        <f>U8+W8</f>
        <v>287.42686499999996</v>
      </c>
      <c r="Y8" s="37"/>
      <c r="Z8" s="38"/>
      <c r="AA8" s="44">
        <f t="shared" si="3"/>
        <v>287.42686499999996</v>
      </c>
    </row>
    <row r="9" spans="1:27" s="36" customFormat="1" ht="15">
      <c r="A9" s="79" t="s">
        <v>39</v>
      </c>
      <c r="B9" s="27" t="s">
        <v>35</v>
      </c>
      <c r="C9" s="34">
        <v>2.86</v>
      </c>
      <c r="D9" s="34">
        <v>0.051</v>
      </c>
      <c r="E9" s="41">
        <v>1272.4</v>
      </c>
      <c r="F9" s="42">
        <f>C9*D9*E9</f>
        <v>185.592264</v>
      </c>
      <c r="G9" s="35"/>
      <c r="H9" s="35"/>
      <c r="I9" s="35">
        <v>15.92</v>
      </c>
      <c r="J9" s="35">
        <f>C9*I9</f>
        <v>45.5312</v>
      </c>
      <c r="K9" s="42">
        <f t="shared" si="0"/>
        <v>231.123464</v>
      </c>
      <c r="L9" s="35">
        <v>1447.17</v>
      </c>
      <c r="M9" s="42">
        <f t="shared" si="1"/>
        <v>211.0842162</v>
      </c>
      <c r="N9" s="35"/>
      <c r="O9" s="35"/>
      <c r="P9" s="35"/>
      <c r="Q9" s="35">
        <v>19.3</v>
      </c>
      <c r="R9" s="35">
        <f>C9*Q9</f>
        <v>55.198</v>
      </c>
      <c r="S9" s="42">
        <f t="shared" si="2"/>
        <v>266.2822162</v>
      </c>
      <c r="T9" s="35">
        <v>1615.86</v>
      </c>
      <c r="U9" s="35">
        <f>C9*D9*T9</f>
        <v>235.68933959999998</v>
      </c>
      <c r="V9" s="35"/>
      <c r="W9" s="35"/>
      <c r="X9" s="34"/>
      <c r="Y9" s="35">
        <v>19.3</v>
      </c>
      <c r="Z9" s="35">
        <f>C9*Y9</f>
        <v>55.198</v>
      </c>
      <c r="AA9" s="32">
        <f t="shared" si="3"/>
        <v>290.88733959999996</v>
      </c>
    </row>
    <row r="10" spans="1:27" s="36" customFormat="1" ht="15">
      <c r="A10" s="80"/>
      <c r="B10" s="28" t="s">
        <v>36</v>
      </c>
      <c r="C10" s="34">
        <v>2.8</v>
      </c>
      <c r="D10" s="34">
        <v>0.051</v>
      </c>
      <c r="E10" s="41">
        <v>1272.4</v>
      </c>
      <c r="F10" s="42">
        <f>C10*D10*E10</f>
        <v>181.69871999999998</v>
      </c>
      <c r="G10" s="35"/>
      <c r="H10" s="35"/>
      <c r="I10" s="35">
        <v>15.92</v>
      </c>
      <c r="J10" s="35">
        <f>C10*I10</f>
        <v>44.576</v>
      </c>
      <c r="K10" s="42">
        <f t="shared" si="0"/>
        <v>226.27471999999997</v>
      </c>
      <c r="L10" s="35">
        <v>1447.17</v>
      </c>
      <c r="M10" s="42">
        <f t="shared" si="1"/>
        <v>206.65587599999998</v>
      </c>
      <c r="N10" s="35"/>
      <c r="O10" s="35"/>
      <c r="P10" s="35"/>
      <c r="Q10" s="35">
        <v>19.3</v>
      </c>
      <c r="R10" s="35">
        <f>C10*Q10</f>
        <v>54.04</v>
      </c>
      <c r="S10" s="42">
        <f t="shared" si="2"/>
        <v>260.695876</v>
      </c>
      <c r="T10" s="35">
        <v>1615.86</v>
      </c>
      <c r="U10" s="35">
        <f>C10*D10*T10</f>
        <v>230.74480799999995</v>
      </c>
      <c r="V10" s="35"/>
      <c r="W10" s="35"/>
      <c r="X10" s="34"/>
      <c r="Y10" s="35">
        <v>19.3</v>
      </c>
      <c r="Z10" s="35">
        <f>C10*Y10</f>
        <v>54.04</v>
      </c>
      <c r="AA10" s="32">
        <f t="shared" si="3"/>
        <v>284.78480799999994</v>
      </c>
    </row>
    <row r="11" spans="1:27" s="36" customFormat="1" ht="15">
      <c r="A11" s="81"/>
      <c r="B11" s="28" t="s">
        <v>37</v>
      </c>
      <c r="C11" s="34">
        <v>2.75</v>
      </c>
      <c r="D11" s="34">
        <v>0.051</v>
      </c>
      <c r="E11" s="41">
        <v>1272.4</v>
      </c>
      <c r="F11" s="42">
        <f>C11*D11*E11</f>
        <v>178.45409999999998</v>
      </c>
      <c r="G11" s="35"/>
      <c r="H11" s="35"/>
      <c r="I11" s="35">
        <v>15.92</v>
      </c>
      <c r="J11" s="35">
        <f>C11*I11</f>
        <v>43.78</v>
      </c>
      <c r="K11" s="42">
        <f t="shared" si="0"/>
        <v>222.23409999999998</v>
      </c>
      <c r="L11" s="35">
        <v>1447.17</v>
      </c>
      <c r="M11" s="42">
        <f t="shared" si="1"/>
        <v>202.96559249999999</v>
      </c>
      <c r="N11" s="35"/>
      <c r="O11" s="35"/>
      <c r="P11" s="35"/>
      <c r="Q11" s="35">
        <v>19.3</v>
      </c>
      <c r="R11" s="35">
        <f>C11*Q11</f>
        <v>53.075</v>
      </c>
      <c r="S11" s="42">
        <f t="shared" si="2"/>
        <v>256.0405925</v>
      </c>
      <c r="T11" s="35">
        <v>1615.86</v>
      </c>
      <c r="U11" s="35">
        <f>C11*D11*T11</f>
        <v>226.62436499999995</v>
      </c>
      <c r="V11" s="35"/>
      <c r="W11" s="35"/>
      <c r="X11" s="34"/>
      <c r="Y11" s="35">
        <v>19.3</v>
      </c>
      <c r="Z11" s="35">
        <f>C11*Y11</f>
        <v>53.075</v>
      </c>
      <c r="AA11" s="32">
        <f t="shared" si="3"/>
        <v>279.69936499999994</v>
      </c>
    </row>
    <row r="12" spans="1:27" ht="15">
      <c r="A12" s="6"/>
      <c r="B12" s="6"/>
      <c r="C12" s="6"/>
      <c r="D12" s="6"/>
      <c r="E12" s="41"/>
      <c r="F12" s="6"/>
      <c r="G12" s="6"/>
      <c r="H12" s="6"/>
      <c r="I12" s="6"/>
      <c r="J12" s="6"/>
      <c r="K12" s="6"/>
      <c r="L12" s="26"/>
      <c r="M12" s="6"/>
      <c r="N12" s="6"/>
      <c r="O12" s="6"/>
      <c r="P12" s="6"/>
      <c r="Q12" s="6"/>
      <c r="R12" s="6"/>
      <c r="S12" s="6"/>
      <c r="T12" s="26"/>
      <c r="U12" s="6"/>
      <c r="V12" s="6"/>
      <c r="W12" s="6"/>
      <c r="X12" s="6"/>
      <c r="Y12" s="26"/>
      <c r="Z12" s="26"/>
      <c r="AA12" s="12"/>
    </row>
    <row r="13" spans="1:27" ht="15">
      <c r="A13" s="6" t="s">
        <v>51</v>
      </c>
      <c r="B13" s="6"/>
      <c r="C13" s="6"/>
      <c r="D13" s="6"/>
      <c r="E13" s="41"/>
      <c r="F13" s="6"/>
      <c r="G13" s="6"/>
      <c r="H13" s="6"/>
      <c r="I13" s="6"/>
      <c r="J13" s="6"/>
      <c r="K13" s="6"/>
      <c r="L13" s="26"/>
      <c r="M13" s="6"/>
      <c r="N13" s="6"/>
      <c r="O13" s="6"/>
      <c r="P13" s="6"/>
      <c r="Q13" s="6"/>
      <c r="R13" s="6"/>
      <c r="S13" s="6"/>
      <c r="T13" s="26"/>
      <c r="U13" s="6"/>
      <c r="V13" s="6"/>
      <c r="W13" s="6"/>
      <c r="X13" s="6"/>
      <c r="Y13" s="26"/>
      <c r="Z13" s="26"/>
      <c r="AA13" s="6"/>
    </row>
    <row r="14" spans="1:27" ht="15">
      <c r="A14" s="6"/>
      <c r="B14" s="6"/>
      <c r="C14" s="6"/>
      <c r="D14" s="6"/>
      <c r="E14" s="41"/>
      <c r="F14" s="6"/>
      <c r="G14" s="6"/>
      <c r="H14" s="6"/>
      <c r="I14" s="6"/>
      <c r="J14" s="6"/>
      <c r="K14" s="6"/>
      <c r="L14" s="26"/>
      <c r="M14" s="6"/>
      <c r="N14" s="6"/>
      <c r="O14" s="6"/>
      <c r="P14" s="6"/>
      <c r="Q14" s="6"/>
      <c r="R14" s="6"/>
      <c r="S14" s="6"/>
      <c r="T14" s="26"/>
      <c r="U14" s="6"/>
      <c r="V14" s="6"/>
      <c r="W14" s="6"/>
      <c r="X14" s="6"/>
      <c r="Y14" s="26"/>
      <c r="Z14" s="26"/>
      <c r="AA14" s="6"/>
    </row>
    <row r="15" spans="1:27" ht="15">
      <c r="A15" s="6"/>
      <c r="B15" s="6"/>
      <c r="C15" s="6"/>
      <c r="D15" s="6"/>
      <c r="E15" s="41"/>
      <c r="F15" s="6"/>
      <c r="G15" s="6"/>
      <c r="H15" s="6"/>
      <c r="I15" s="6"/>
      <c r="J15" s="6"/>
      <c r="K15" s="6"/>
      <c r="L15" s="26"/>
      <c r="M15" s="6"/>
      <c r="N15" s="6"/>
      <c r="O15" s="6"/>
      <c r="P15" s="6"/>
      <c r="Q15" s="6"/>
      <c r="R15" s="6"/>
      <c r="S15" s="6"/>
      <c r="T15" s="26"/>
      <c r="U15" s="6"/>
      <c r="V15" s="6"/>
      <c r="W15" s="6"/>
      <c r="X15" s="6"/>
      <c r="Y15" s="26"/>
      <c r="Z15" s="26"/>
      <c r="AA15" s="6"/>
    </row>
  </sheetData>
  <sheetProtection/>
  <mergeCells count="6">
    <mergeCell ref="T1:AA1"/>
    <mergeCell ref="A3:A5"/>
    <mergeCell ref="A6:A8"/>
    <mergeCell ref="A9:A11"/>
    <mergeCell ref="C1:K1"/>
    <mergeCell ref="L1:S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Sergey</cp:lastModifiedBy>
  <cp:lastPrinted>2015-12-08T12:36:58Z</cp:lastPrinted>
  <dcterms:created xsi:type="dcterms:W3CDTF">2013-08-21T04:38:36Z</dcterms:created>
  <dcterms:modified xsi:type="dcterms:W3CDTF">2015-12-09T09:17:10Z</dcterms:modified>
  <cp:category/>
  <cp:version/>
  <cp:contentType/>
  <cp:contentStatus/>
</cp:coreProperties>
</file>